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土建项目改造\2025年\F03线规划\"/>
    </mc:Choice>
  </mc:AlternateContent>
  <xr:revisionPtr revIDLastSave="0" documentId="13_ncr:1_{7C4D7F71-40E1-44B9-AEEE-10CA47A0ED43}" xr6:coauthVersionLast="47" xr6:coauthVersionMax="47" xr10:uidLastSave="{00000000-0000-0000-0000-000000000000}"/>
  <bookViews>
    <workbookView xWindow="-110" yWindow="-110" windowWidth="25820" windowHeight="13900" tabRatio="539" firstSheet="4" activeTab="4" xr2:uid="{00000000-000D-0000-FFFF-FFFF00000000}"/>
  </bookViews>
  <sheets>
    <sheet name="Sheet1" sheetId="1" state="hidden" r:id="rId1"/>
    <sheet name="1 总体方案" sheetId="3" state="hidden" r:id="rId2"/>
    <sheet name="2 需要面积" sheetId="4" state="hidden" r:id="rId3"/>
    <sheet name="3 具体布置设想" sheetId="2" state="hidden" r:id="rId4"/>
    <sheet name="彩色布车间改造需求" sheetId="6" r:id="rId5"/>
  </sheets>
  <calcPr calcId="191029"/>
</workbook>
</file>

<file path=xl/calcChain.xml><?xml version="1.0" encoding="utf-8"?>
<calcChain xmlns="http://schemas.openxmlformats.org/spreadsheetml/2006/main">
  <c r="E15" i="4" l="1"/>
  <c r="I50" i="1"/>
  <c r="H50" i="1"/>
</calcChain>
</file>

<file path=xl/sharedStrings.xml><?xml version="1.0" encoding="utf-8"?>
<sst xmlns="http://schemas.openxmlformats.org/spreadsheetml/2006/main" count="415" uniqueCount="235">
  <si>
    <r>
      <rPr>
        <b/>
        <sz val="18"/>
        <color theme="1"/>
        <rFont val="宋体"/>
        <family val="3"/>
        <charset val="134"/>
        <scheme val="minor"/>
      </rPr>
      <t xml:space="preserve">创新中心大楼规划调整部分      </t>
    </r>
    <r>
      <rPr>
        <sz val="10"/>
        <color theme="1"/>
        <rFont val="宋体"/>
        <family val="3"/>
        <charset val="134"/>
        <scheme val="minor"/>
      </rPr>
      <t>2020.02.27</t>
    </r>
  </si>
  <si>
    <t>序号</t>
  </si>
  <si>
    <t>房间</t>
  </si>
  <si>
    <r>
      <rPr>
        <b/>
        <sz val="11"/>
        <color theme="1"/>
        <rFont val="宋体"/>
        <family val="3"/>
        <charset val="134"/>
        <scheme val="minor"/>
      </rPr>
      <t>面积(M</t>
    </r>
    <r>
      <rPr>
        <b/>
        <vertAlign val="superscript"/>
        <sz val="11"/>
        <color theme="1"/>
        <rFont val="宋体"/>
        <family val="3"/>
        <charset val="134"/>
        <scheme val="minor"/>
      </rPr>
      <t>2</t>
    </r>
    <r>
      <rPr>
        <b/>
        <sz val="11"/>
        <color theme="1"/>
        <rFont val="宋体"/>
        <family val="3"/>
        <charset val="134"/>
        <scheme val="minor"/>
      </rPr>
      <t>)</t>
    </r>
  </si>
  <si>
    <t>现在用途</t>
  </si>
  <si>
    <t>搬迁或合并</t>
  </si>
  <si>
    <t>调整后用途</t>
  </si>
  <si>
    <t>是否基础施工</t>
  </si>
  <si>
    <t>概算基装费用</t>
  </si>
  <si>
    <t>概算新增设施费用</t>
  </si>
  <si>
    <t>新增设施内容说明</t>
  </si>
  <si>
    <t>一楼平面</t>
  </si>
  <si>
    <t xml:space="preserve">110KV高压测试室 </t>
  </si>
  <si>
    <t>功能特殊，用途不变</t>
  </si>
  <si>
    <t>不调整</t>
  </si>
  <si>
    <t>否</t>
  </si>
  <si>
    <t>测试室</t>
  </si>
  <si>
    <t>用途暂不变</t>
  </si>
  <si>
    <t>物性测试室</t>
  </si>
  <si>
    <t>用途不变</t>
  </si>
  <si>
    <t>班组活动室</t>
  </si>
  <si>
    <t>安全班组活动</t>
  </si>
  <si>
    <t>毛纱室</t>
  </si>
  <si>
    <t>毛纱测试</t>
  </si>
  <si>
    <t>迁至三楼4号库缠绕单向板室</t>
  </si>
  <si>
    <t>暂定测试功能</t>
  </si>
  <si>
    <t>需装修设计施工</t>
  </si>
  <si>
    <t>可放置地平面较重测试设备</t>
  </si>
  <si>
    <t>合股纱样品室</t>
  </si>
  <si>
    <t>合股纱开发样品存放</t>
  </si>
  <si>
    <t>整合合并至3号热固库房</t>
  </si>
  <si>
    <t>作创新中心展厅</t>
  </si>
  <si>
    <t>丙酮测试室</t>
  </si>
  <si>
    <t>丙酮测试</t>
  </si>
  <si>
    <t xml:space="preserve">迁至203合股纱测试室 </t>
  </si>
  <si>
    <t>更衣休息室</t>
  </si>
  <si>
    <t>车间员工更衣休息室</t>
  </si>
  <si>
    <t>粉刷</t>
  </si>
  <si>
    <t>模具/包装材料区</t>
  </si>
  <si>
    <t>存放模具/包装材料</t>
  </si>
  <si>
    <t>备件库房</t>
  </si>
  <si>
    <t>部门备件库房</t>
  </si>
  <si>
    <t>二楼平面</t>
  </si>
  <si>
    <t>办公室</t>
  </si>
  <si>
    <t>搬迁</t>
  </si>
  <si>
    <t>基础研究</t>
  </si>
  <si>
    <t>资料样品室</t>
  </si>
  <si>
    <t>样品整合至3号热固库房、资料整合至东侧劳模室小隔间</t>
  </si>
  <si>
    <t>真空测试室</t>
  </si>
  <si>
    <t>整合合并至GL测试室</t>
  </si>
  <si>
    <t xml:space="preserve">合股纱测试室 </t>
  </si>
  <si>
    <t>搬迁至：氧指数测试室+烘箱室</t>
  </si>
  <si>
    <t>东201</t>
  </si>
  <si>
    <t>马弗炉室</t>
  </si>
  <si>
    <t>东202</t>
  </si>
  <si>
    <t>女更衣室</t>
  </si>
  <si>
    <t>东203</t>
  </si>
  <si>
    <t>车间安全班组活动</t>
  </si>
  <si>
    <t>粉刷+装饰</t>
  </si>
  <si>
    <t>东205</t>
  </si>
  <si>
    <t>合并至劳模室作阅览区</t>
  </si>
  <si>
    <t>劳模室</t>
  </si>
  <si>
    <t>曾庆文劳模会议室</t>
  </si>
  <si>
    <t>隔出小隔间，作保密资料存放室</t>
  </si>
  <si>
    <t>三楼平面</t>
  </si>
  <si>
    <t>会议室</t>
  </si>
  <si>
    <t>主任室</t>
  </si>
  <si>
    <t>副主任室</t>
  </si>
  <si>
    <t>1号库</t>
  </si>
  <si>
    <t>热塑开发样纱库房</t>
  </si>
  <si>
    <t>整合搬迁至2号库房</t>
  </si>
  <si>
    <t>规划大办公区</t>
  </si>
  <si>
    <t>办公设施、现有管网迁拆、中央空调配置（现有各层办公室一并考虑）</t>
  </si>
  <si>
    <t>2号库</t>
  </si>
  <si>
    <t>放置热塑树脂、助剂、试验样料</t>
  </si>
  <si>
    <t>放置热塑树脂、助剂、试验样料；增加热塑开发样纱存放</t>
  </si>
  <si>
    <t>装货架，合并1、2号库房功能</t>
  </si>
  <si>
    <t>增加双层货架</t>
  </si>
  <si>
    <t>3号库</t>
  </si>
  <si>
    <t>放置热固样品纱及应用制品样品，风电样品。</t>
  </si>
  <si>
    <t>放置热固样品纱及应用制品样品；风电样品迁至F01线；增加合股纱样纱存放周转。</t>
  </si>
  <si>
    <t>装货架，可合并3号库房+合股纱样品室+202样品功能</t>
  </si>
  <si>
    <t>缠绕单向板室</t>
  </si>
  <si>
    <t>缠绕干纱单向板</t>
  </si>
  <si>
    <t>复材实验室</t>
  </si>
  <si>
    <t>复材、合成实验</t>
  </si>
  <si>
    <t>2343测试室</t>
  </si>
  <si>
    <t>2343测试制样</t>
  </si>
  <si>
    <t>丙酮测试+小棒测试制样</t>
  </si>
  <si>
    <t>固化样纱室</t>
  </si>
  <si>
    <t>2343固化样纱</t>
  </si>
  <si>
    <t>氧指数测试</t>
  </si>
  <si>
    <t>通风改造</t>
  </si>
  <si>
    <t>氧指数测试室</t>
  </si>
  <si>
    <t>搬迁至固化样纱室</t>
  </si>
  <si>
    <t>温湿度控制设施</t>
  </si>
  <si>
    <t>烘箱室</t>
  </si>
  <si>
    <t>集中烘箱测试</t>
  </si>
  <si>
    <t>搬迁至热塑车间规划放置</t>
  </si>
  <si>
    <t>爆破测试室</t>
  </si>
  <si>
    <t>高压管道疲劳、爆破测试</t>
  </si>
  <si>
    <t>四楼</t>
  </si>
  <si>
    <t>玻璃测试室</t>
  </si>
  <si>
    <t>搬迁整合至F01线玻璃检测中心</t>
  </si>
  <si>
    <t>改造粉刷</t>
  </si>
  <si>
    <t>办公设施</t>
  </si>
  <si>
    <t>分项合计（元）</t>
  </si>
  <si>
    <t>费用总计（元）</t>
  </si>
  <si>
    <t>1.根据上周五部门领导检查及现场交流（2020.02.21），以及2月26日AM10：00会议，整理以上表格。</t>
  </si>
  <si>
    <r>
      <rPr>
        <sz val="11"/>
        <color theme="1"/>
        <rFont val="宋体"/>
        <family val="3"/>
        <charset val="134"/>
        <scheme val="minor"/>
      </rPr>
      <t>2.</t>
    </r>
    <r>
      <rPr>
        <b/>
        <sz val="11"/>
        <color rgb="FFFF0000"/>
        <rFont val="宋体"/>
        <family val="3"/>
        <charset val="134"/>
        <scheme val="minor"/>
      </rPr>
      <t>黄色</t>
    </r>
    <r>
      <rPr>
        <sz val="11"/>
        <color theme="1"/>
        <rFont val="宋体"/>
        <family val="3"/>
        <charset val="134"/>
        <scheme val="minor"/>
      </rPr>
      <t>部分为计划调整部分。</t>
    </r>
  </si>
  <si>
    <t>3.各部分调整后的设施配套不明，未能估价；已估价部分仅供参考，具体造价建议有设备工程部专业人员根据配置要求估价较好。</t>
  </si>
  <si>
    <t>化验室改造方案</t>
  </si>
  <si>
    <t>方案号</t>
  </si>
  <si>
    <t>规划位置</t>
  </si>
  <si>
    <t>占用面积 m2</t>
  </si>
  <si>
    <t>优点</t>
  </si>
  <si>
    <t>缺点</t>
  </si>
  <si>
    <t>F01线二楼及一楼</t>
  </si>
  <si>
    <t>1、化验室是公司前道检测工序，在F01线贴近生产，各生产线及包装材料送样检测比较方便，效率相对较高。
2、各检测室分布较好，各工序流程顺畅，工作效率较高，也便于管理。稍微升级改造后比较高大上。
3、基建改造费用相对最少。
4、由于贴近生产客户审核参观比较方便。
5、如果公司能统一协调，将一楼征用1间检测室，检测室规划就更充裕。
6、满足XRF对环境的安装使用要求。</t>
  </si>
  <si>
    <t>位置未集中在创新中心大楼。</t>
  </si>
  <si>
    <t>创新中心东侧，1楼和3楼</t>
  </si>
  <si>
    <t>1、集中到了创新中心。
2、满足XRF的安装使用环境要求。
3、各工作程序流程较顺畅。</t>
  </si>
  <si>
    <t>1、一楼和三楼现有设备需要搬迁。
2、需要重新改造1楼和2楼，改造费用相对较高，周期相对较长。
3、客户参观审核不太方便。
4、一楼测试成分，三楼座COD等化学分析，不利于工作效率，尤其是周末1人值班相对效率不高。
5、远离生产，各生产线和包装材料送样测试不太方便。</t>
  </si>
  <si>
    <t>研发大楼东侧3楼</t>
  </si>
  <si>
    <t>1、各检测室分布较好，各工序流程顺畅。
2、集中到了创新中心。</t>
  </si>
  <si>
    <t>1、不满足XRF荧光仪对环境的安装使用要求，对设备的寿命和数据稳定性有较大的隐患。
2、三楼现有设备需要搬迁。
3、需要重新改造三楼，改造费用相对较高，周期相对较长。
4、客户参观审核不太方便。
5、远离生产，各生产线和包装材料送样测试不太方便。
6、面积比较小，无法安排办公室，办公室不能集中在一起，数据录入、报告出具等不方便，效率相对较低。</t>
  </si>
  <si>
    <t>研发大楼西侧2楼和1楼</t>
  </si>
  <si>
    <t>1、各检测室分布较好，各工序流程顺畅,有利于工作效率。
2、集中到了创新中心。
3、满足XRF对环境的安装使用要求。
4、客户参观审核比较方便。</t>
  </si>
  <si>
    <t>1、一楼和二楼现有设备需要搬迁。
2、需要重新改造一楼和二楼，改造费用相对较高。
3、远离生产，各生产线和包装材料送样测试不太方便。</t>
  </si>
  <si>
    <t>化验室需要的面积</t>
  </si>
  <si>
    <t>功能区</t>
  </si>
  <si>
    <t>房间名称</t>
  </si>
  <si>
    <t>需要面积（m2）</t>
  </si>
  <si>
    <t>测试区域</t>
  </si>
  <si>
    <t>X荧光分析室</t>
  </si>
  <si>
    <t>设备室</t>
  </si>
  <si>
    <t>高温室</t>
  </si>
  <si>
    <t>称量室兼样品室</t>
  </si>
  <si>
    <t>样品</t>
  </si>
  <si>
    <t>化学分析室</t>
  </si>
  <si>
    <t>制样区域</t>
  </si>
  <si>
    <t>包材检测室</t>
  </si>
  <si>
    <t>办公室兼更衣室</t>
  </si>
  <si>
    <t>职工之家</t>
  </si>
  <si>
    <t>玻璃高温性能实验室</t>
  </si>
  <si>
    <t>新增设备检测室</t>
  </si>
  <si>
    <t>备品备件兼资料室</t>
  </si>
  <si>
    <t>合计</t>
  </si>
  <si>
    <t>创新大楼规划方案</t>
  </si>
  <si>
    <t>方案</t>
  </si>
  <si>
    <t>现在检测室情况</t>
  </si>
  <si>
    <t>方案1</t>
  </si>
  <si>
    <t>方案2</t>
  </si>
  <si>
    <t>方案3</t>
  </si>
  <si>
    <t>方案4</t>
  </si>
  <si>
    <t>规划总面积 m2</t>
  </si>
  <si>
    <t>区域</t>
  </si>
  <si>
    <t>房间号</t>
  </si>
  <si>
    <t>现在功能</t>
  </si>
  <si>
    <t>规划功能</t>
  </si>
  <si>
    <t>F01线</t>
  </si>
  <si>
    <t>研发1楼东侧</t>
  </si>
  <si>
    <t>SMC配料</t>
  </si>
  <si>
    <t>包材检测室、称量室、高温室、荧光分析室、设备室</t>
  </si>
  <si>
    <t>研发大楼3楼东侧</t>
  </si>
  <si>
    <t>复合材料室</t>
  </si>
  <si>
    <t>设备室、荧光分析室、高温室、称量室、玻璃高温实验室、新增设备室、员工之家兼更衣室</t>
  </si>
  <si>
    <t>研发大楼2楼西侧（过道左边）</t>
  </si>
  <si>
    <t>化学分析室、玻璃高温性能实验室、包材检测室、称量室兼样品存放室、高温室、员工之家兼更衣室、办公室</t>
  </si>
  <si>
    <t>XRF荧光室</t>
  </si>
  <si>
    <t>包装材料区</t>
  </si>
  <si>
    <t>样品室</t>
  </si>
  <si>
    <t>贵金属兼办公室</t>
  </si>
  <si>
    <t>模具存放区</t>
  </si>
  <si>
    <t>合股纱测试室</t>
  </si>
  <si>
    <t>更衣室兼办公室</t>
  </si>
  <si>
    <t>研发3楼东侧</t>
  </si>
  <si>
    <t>玻璃高温性能实验室、新增设备、员工之家及更衣室、办公室1、办公室2</t>
  </si>
  <si>
    <t>化学分析室、包材检测室</t>
  </si>
  <si>
    <t>研发大楼2楼西侧（过道右边）</t>
  </si>
  <si>
    <t>安环部部长室</t>
  </si>
  <si>
    <t>办公室、新增设备室</t>
  </si>
  <si>
    <t>制样称量室兼样品存放</t>
  </si>
  <si>
    <t>新增设备室</t>
  </si>
  <si>
    <t>样纱室</t>
  </si>
  <si>
    <t>研发大楼1楼西侧</t>
  </si>
  <si>
    <t>荧光分析室、设备室</t>
  </si>
  <si>
    <t>称量室兼样品存放</t>
  </si>
  <si>
    <t>研发大楼</t>
  </si>
  <si>
    <t>预估费用</t>
  </si>
  <si>
    <t>备注：费用需要和项目办一起在现场考察后才能给出大概的估算。</t>
  </si>
  <si>
    <t>编制：徐强</t>
  </si>
  <si>
    <t>2020.3.9</t>
  </si>
  <si>
    <t>温度要求</t>
  </si>
  <si>
    <t>湿度要求</t>
  </si>
  <si>
    <t>抽风要求</t>
  </si>
  <si>
    <t>压缩空气</t>
  </si>
  <si>
    <t>网络</t>
  </si>
  <si>
    <t>水</t>
  </si>
  <si>
    <t>其他要求</t>
  </si>
  <si>
    <t>空调</t>
  </si>
  <si>
    <t>无</t>
  </si>
  <si>
    <t>需要</t>
  </si>
  <si>
    <t>要求380V,220V电压</t>
  </si>
  <si>
    <t>无</t>
    <phoneticPr fontId="11" type="noConversion"/>
  </si>
  <si>
    <t>升级改造需求</t>
    <phoneticPr fontId="11" type="noConversion"/>
  </si>
  <si>
    <t>研发中心试验车间</t>
    <phoneticPr fontId="11" type="noConversion"/>
  </si>
  <si>
    <t>样条注塑车间</t>
    <phoneticPr fontId="11" type="noConversion"/>
  </si>
  <si>
    <t>屋顶抽风</t>
    <phoneticPr fontId="11" type="noConversion"/>
  </si>
  <si>
    <t>电</t>
    <phoneticPr fontId="11" type="noConversion"/>
  </si>
  <si>
    <t>定点抽风3组</t>
    <phoneticPr fontId="11" type="noConversion"/>
  </si>
  <si>
    <t>定点抽风2组</t>
    <phoneticPr fontId="11" type="noConversion"/>
  </si>
  <si>
    <t>自然风循环系统</t>
    <phoneticPr fontId="11" type="noConversion"/>
  </si>
  <si>
    <t>模压室</t>
    <phoneticPr fontId="11" type="noConversion"/>
  </si>
  <si>
    <t>疲劳试验室</t>
    <phoneticPr fontId="11" type="noConversion"/>
  </si>
  <si>
    <t>树脂准备区</t>
    <phoneticPr fontId="11" type="noConversion"/>
  </si>
  <si>
    <t>SMC片材室</t>
    <phoneticPr fontId="11" type="noConversion"/>
  </si>
  <si>
    <t>要求380V,220V电源，有排水沟</t>
    <phoneticPr fontId="11" type="noConversion"/>
  </si>
  <si>
    <t>热塑性检测室</t>
    <phoneticPr fontId="11" type="noConversion"/>
  </si>
  <si>
    <t>热固性检测室</t>
    <phoneticPr fontId="11" type="noConversion"/>
  </si>
  <si>
    <t>双螺杆挤出区</t>
    <phoneticPr fontId="11" type="noConversion"/>
  </si>
  <si>
    <t>单位螺杆挤出区</t>
    <phoneticPr fontId="11" type="noConversion"/>
  </si>
  <si>
    <t>设计装修，吊顶3.5米，玻璃隔断（墙高1.2米）</t>
    <phoneticPr fontId="11" type="noConversion"/>
  </si>
  <si>
    <t>设计装修，吊顶6米，玻璃隔断（墙高1.2米）</t>
    <phoneticPr fontId="11" type="noConversion"/>
  </si>
  <si>
    <t>设计装修，吊顶5米，玻璃隔断（墙高1.2米）</t>
    <phoneticPr fontId="11" type="noConversion"/>
  </si>
  <si>
    <t>380V，100KV</t>
    <phoneticPr fontId="11" type="noConversion"/>
  </si>
  <si>
    <t>380V，85KW</t>
    <phoneticPr fontId="11" type="noConversion"/>
  </si>
  <si>
    <t>380V，60KV</t>
    <phoneticPr fontId="11" type="noConversion"/>
  </si>
  <si>
    <t>380V，180KV</t>
    <phoneticPr fontId="11" type="noConversion"/>
  </si>
  <si>
    <t>380V，25KV</t>
    <phoneticPr fontId="11" type="noConversion"/>
  </si>
  <si>
    <t>380V，70KV</t>
    <phoneticPr fontId="11" type="noConversion"/>
  </si>
  <si>
    <t>研发中心试验车间改造需求</t>
    <phoneticPr fontId="11" type="noConversion"/>
  </si>
  <si>
    <t>要求380V,220V电源，有污水排水沟</t>
    <phoneticPr fontId="11" type="noConversion"/>
  </si>
  <si>
    <t>要求380V,220V电源</t>
    <phoneticPr fontId="11" type="noConversion"/>
  </si>
  <si>
    <t>380V，电源待确认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</si>
</sst>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;\¥\-#,##0.00"/>
    <numFmt numFmtId="177" formatCode="\¥#,##0.00_);[Red]\(\¥#,##0.00\)"/>
  </numFmts>
  <fonts count="14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Calibri"/>
      <family val="2"/>
    </font>
    <font>
      <sz val="10"/>
      <color theme="1"/>
      <name val="宋体"/>
      <family val="3"/>
      <charset val="134"/>
      <scheme val="minor"/>
    </font>
    <font>
      <b/>
      <vertAlign val="superscript"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77" fontId="0" fillId="0" borderId="0" xfId="0" applyNumberFormat="1" applyAlignment="1">
      <alignment horizontal="right" vertical="center"/>
    </xf>
    <xf numFmtId="176" fontId="0" fillId="0" borderId="0" xfId="0" applyNumberForma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177" fontId="2" fillId="0" borderId="10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2" xfId="0" applyFill="1" applyBorder="1" applyAlignment="1">
      <alignment horizontal="right" vertical="center"/>
    </xf>
    <xf numFmtId="177" fontId="0" fillId="4" borderId="2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0" fontId="0" fillId="4" borderId="2" xfId="0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4" xfId="0" applyFill="1" applyBorder="1">
      <alignment vertical="center"/>
    </xf>
    <xf numFmtId="0" fontId="0" fillId="4" borderId="14" xfId="0" applyFill="1" applyBorder="1" applyAlignment="1">
      <alignment horizontal="right" vertical="center"/>
    </xf>
    <xf numFmtId="177" fontId="0" fillId="4" borderId="14" xfId="0" applyNumberForma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>
      <alignment vertical="center"/>
    </xf>
    <xf numFmtId="177" fontId="0" fillId="0" borderId="4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176" fontId="2" fillId="0" borderId="10" xfId="0" applyNumberFormat="1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0" fontId="0" fillId="0" borderId="16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18" xfId="0" applyBorder="1">
      <alignment vertical="center"/>
    </xf>
    <xf numFmtId="176" fontId="0" fillId="4" borderId="2" xfId="0" applyNumberFormat="1" applyFill="1" applyBorder="1">
      <alignment vertical="center"/>
    </xf>
    <xf numFmtId="0" fontId="0" fillId="4" borderId="18" xfId="0" applyFill="1" applyBorder="1">
      <alignment vertical="center"/>
    </xf>
    <xf numFmtId="176" fontId="0" fillId="0" borderId="14" xfId="0" applyNumberFormat="1" applyBorder="1">
      <alignment vertical="center"/>
    </xf>
    <xf numFmtId="0" fontId="0" fillId="0" borderId="19" xfId="0" applyBorder="1">
      <alignment vertical="center"/>
    </xf>
    <xf numFmtId="0" fontId="0" fillId="4" borderId="18" xfId="0" applyFill="1" applyBorder="1" applyAlignment="1">
      <alignment vertical="center" wrapText="1"/>
    </xf>
    <xf numFmtId="176" fontId="0" fillId="4" borderId="14" xfId="0" applyNumberFormat="1" applyFill="1" applyBorder="1">
      <alignment vertical="center"/>
    </xf>
    <xf numFmtId="0" fontId="0" fillId="4" borderId="19" xfId="0" applyFill="1" applyBorder="1">
      <alignment vertical="center"/>
    </xf>
    <xf numFmtId="176" fontId="0" fillId="0" borderId="4" xfId="0" applyNumberFormat="1" applyBorder="1">
      <alignment vertical="center"/>
    </xf>
    <xf numFmtId="0" fontId="0" fillId="0" borderId="20" xfId="0" applyBorder="1">
      <alignment vertical="center"/>
    </xf>
    <xf numFmtId="176" fontId="0" fillId="0" borderId="16" xfId="0" applyNumberFormat="1" applyBorder="1">
      <alignment vertical="center"/>
    </xf>
    <xf numFmtId="176" fontId="2" fillId="0" borderId="19" xfId="0" applyNumberFormat="1" applyFon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>
      <alignment vertical="center"/>
    </xf>
    <xf numFmtId="177" fontId="0" fillId="4" borderId="2" xfId="0" applyNumberFormat="1" applyFill="1" applyBorder="1" applyAlignment="1">
      <alignment horizontal="right" vertical="center"/>
    </xf>
    <xf numFmtId="176" fontId="0" fillId="4" borderId="2" xfId="0" applyNumberForma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opLeftCell="C1" workbookViewId="0">
      <selection activeCell="G61" sqref="G61"/>
    </sheetView>
  </sheetViews>
  <sheetFormatPr defaultColWidth="9" defaultRowHeight="14" x14ac:dyDescent="0.25"/>
  <cols>
    <col min="1" max="1" width="9" style="8"/>
    <col min="2" max="2" width="15.36328125" style="8" customWidth="1"/>
    <col min="3" max="3" width="9.7265625" style="8" customWidth="1"/>
    <col min="4" max="4" width="22.90625" customWidth="1"/>
    <col min="5" max="5" width="27.08984375" customWidth="1"/>
    <col min="6" max="6" width="28" customWidth="1"/>
    <col min="7" max="7" width="15.1796875" style="8" customWidth="1"/>
    <col min="8" max="8" width="12.6328125" style="14" customWidth="1"/>
    <col min="9" max="9" width="18.36328125" style="15" customWidth="1"/>
    <col min="10" max="10" width="25.1796875" customWidth="1"/>
  </cols>
  <sheetData>
    <row r="1" spans="1:10" ht="42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x14ac:dyDescent="0.25">
      <c r="A2" s="16" t="s">
        <v>1</v>
      </c>
      <c r="B2" s="17" t="s">
        <v>2</v>
      </c>
      <c r="C2" s="17" t="s">
        <v>3</v>
      </c>
      <c r="D2" s="18" t="s">
        <v>4</v>
      </c>
      <c r="E2" s="18" t="s">
        <v>5</v>
      </c>
      <c r="F2" s="18" t="s">
        <v>6</v>
      </c>
      <c r="G2" s="17" t="s">
        <v>7</v>
      </c>
      <c r="H2" s="19" t="s">
        <v>8</v>
      </c>
      <c r="I2" s="52" t="s">
        <v>9</v>
      </c>
      <c r="J2" s="53" t="s">
        <v>10</v>
      </c>
    </row>
    <row r="3" spans="1:10" x14ac:dyDescent="0.25">
      <c r="A3" s="20"/>
      <c r="B3" s="76" t="s">
        <v>11</v>
      </c>
      <c r="C3" s="76"/>
      <c r="D3" s="76"/>
      <c r="E3" s="76"/>
      <c r="F3" s="76"/>
      <c r="G3" s="76"/>
      <c r="H3" s="76"/>
      <c r="I3" s="76"/>
      <c r="J3" s="77"/>
    </row>
    <row r="4" spans="1:10" x14ac:dyDescent="0.25">
      <c r="A4" s="21">
        <v>1</v>
      </c>
      <c r="B4" s="22">
        <v>101</v>
      </c>
      <c r="C4" s="22">
        <v>36</v>
      </c>
      <c r="D4" s="23" t="s">
        <v>12</v>
      </c>
      <c r="E4" s="23" t="s">
        <v>13</v>
      </c>
      <c r="F4" s="24" t="s">
        <v>14</v>
      </c>
      <c r="G4" s="22" t="s">
        <v>15</v>
      </c>
      <c r="H4" s="25"/>
      <c r="I4" s="54"/>
      <c r="J4" s="55"/>
    </row>
    <row r="5" spans="1:10" x14ac:dyDescent="0.25">
      <c r="A5" s="26">
        <v>2</v>
      </c>
      <c r="B5" s="4">
        <v>102</v>
      </c>
      <c r="C5" s="4">
        <v>36</v>
      </c>
      <c r="D5" s="27" t="s">
        <v>16</v>
      </c>
      <c r="E5" s="27" t="s">
        <v>17</v>
      </c>
      <c r="F5" s="28" t="s">
        <v>14</v>
      </c>
      <c r="G5" s="4" t="s">
        <v>15</v>
      </c>
      <c r="H5" s="29"/>
      <c r="I5" s="56"/>
      <c r="J5" s="57"/>
    </row>
    <row r="6" spans="1:10" x14ac:dyDescent="0.25">
      <c r="A6" s="26">
        <v>3</v>
      </c>
      <c r="B6" s="4">
        <v>103</v>
      </c>
      <c r="C6" s="4">
        <v>36</v>
      </c>
      <c r="D6" s="27" t="s">
        <v>18</v>
      </c>
      <c r="E6" s="27" t="s">
        <v>19</v>
      </c>
      <c r="F6" s="28" t="s">
        <v>14</v>
      </c>
      <c r="G6" s="4" t="s">
        <v>15</v>
      </c>
      <c r="H6" s="29"/>
      <c r="I6" s="56"/>
      <c r="J6" s="57"/>
    </row>
    <row r="7" spans="1:10" x14ac:dyDescent="0.25">
      <c r="A7" s="26">
        <v>4</v>
      </c>
      <c r="B7" s="4" t="s">
        <v>20</v>
      </c>
      <c r="C7" s="4">
        <v>36</v>
      </c>
      <c r="D7" s="27" t="s">
        <v>21</v>
      </c>
      <c r="E7" s="27" t="s">
        <v>19</v>
      </c>
      <c r="F7" s="28" t="s">
        <v>14</v>
      </c>
      <c r="G7" s="4" t="s">
        <v>15</v>
      </c>
      <c r="H7" s="29"/>
      <c r="I7" s="56"/>
      <c r="J7" s="57"/>
    </row>
    <row r="8" spans="1:10" x14ac:dyDescent="0.25">
      <c r="A8" s="30">
        <v>5</v>
      </c>
      <c r="B8" s="31" t="s">
        <v>22</v>
      </c>
      <c r="C8" s="31">
        <v>36</v>
      </c>
      <c r="D8" s="32" t="s">
        <v>23</v>
      </c>
      <c r="E8" s="32" t="s">
        <v>24</v>
      </c>
      <c r="F8" s="33" t="s">
        <v>25</v>
      </c>
      <c r="G8" s="31" t="s">
        <v>26</v>
      </c>
      <c r="H8" s="34">
        <v>5000</v>
      </c>
      <c r="I8" s="58"/>
      <c r="J8" s="59" t="s">
        <v>27</v>
      </c>
    </row>
    <row r="9" spans="1:10" x14ac:dyDescent="0.25">
      <c r="A9" s="30">
        <v>6</v>
      </c>
      <c r="B9" s="31" t="s">
        <v>28</v>
      </c>
      <c r="C9" s="31">
        <v>54</v>
      </c>
      <c r="D9" s="32" t="s">
        <v>29</v>
      </c>
      <c r="E9" s="32" t="s">
        <v>30</v>
      </c>
      <c r="F9" s="80" t="s">
        <v>31</v>
      </c>
      <c r="G9" s="80" t="s">
        <v>26</v>
      </c>
      <c r="H9" s="83">
        <v>100000</v>
      </c>
      <c r="I9" s="58"/>
      <c r="J9" s="59"/>
    </row>
    <row r="10" spans="1:10" x14ac:dyDescent="0.25">
      <c r="A10" s="30">
        <v>7</v>
      </c>
      <c r="B10" s="31" t="s">
        <v>32</v>
      </c>
      <c r="C10" s="31">
        <v>54</v>
      </c>
      <c r="D10" s="32" t="s">
        <v>33</v>
      </c>
      <c r="E10" s="32" t="s">
        <v>34</v>
      </c>
      <c r="F10" s="80"/>
      <c r="G10" s="80"/>
      <c r="H10" s="83"/>
      <c r="I10" s="58"/>
      <c r="J10" s="59"/>
    </row>
    <row r="11" spans="1:10" x14ac:dyDescent="0.25">
      <c r="A11" s="26"/>
      <c r="B11" s="4"/>
      <c r="C11" s="4"/>
      <c r="D11" s="27"/>
      <c r="E11" s="27"/>
      <c r="F11" s="27"/>
      <c r="G11" s="4"/>
      <c r="H11" s="29"/>
      <c r="I11" s="56"/>
      <c r="J11" s="57"/>
    </row>
    <row r="12" spans="1:10" x14ac:dyDescent="0.25">
      <c r="A12" s="30">
        <v>8</v>
      </c>
      <c r="B12" s="31" t="s">
        <v>35</v>
      </c>
      <c r="C12" s="31">
        <v>27</v>
      </c>
      <c r="D12" s="32" t="s">
        <v>36</v>
      </c>
      <c r="E12" s="32" t="s">
        <v>19</v>
      </c>
      <c r="F12" s="33" t="s">
        <v>14</v>
      </c>
      <c r="G12" s="31" t="s">
        <v>37</v>
      </c>
      <c r="H12" s="34">
        <v>1000</v>
      </c>
      <c r="I12" s="58"/>
      <c r="J12" s="59"/>
    </row>
    <row r="13" spans="1:10" x14ac:dyDescent="0.25">
      <c r="A13" s="26">
        <v>9</v>
      </c>
      <c r="B13" s="4" t="s">
        <v>38</v>
      </c>
      <c r="C13" s="4">
        <v>27</v>
      </c>
      <c r="D13" s="27" t="s">
        <v>39</v>
      </c>
      <c r="E13" s="27" t="s">
        <v>19</v>
      </c>
      <c r="F13" s="28" t="s">
        <v>14</v>
      </c>
      <c r="G13" s="4" t="s">
        <v>15</v>
      </c>
      <c r="H13" s="29"/>
      <c r="I13" s="56"/>
      <c r="J13" s="57"/>
    </row>
    <row r="14" spans="1:10" x14ac:dyDescent="0.25">
      <c r="A14" s="35">
        <v>10</v>
      </c>
      <c r="B14" s="36" t="s">
        <v>40</v>
      </c>
      <c r="C14" s="36">
        <v>40.5</v>
      </c>
      <c r="D14" s="37" t="s">
        <v>41</v>
      </c>
      <c r="E14" s="37" t="s">
        <v>19</v>
      </c>
      <c r="F14" s="38" t="s">
        <v>14</v>
      </c>
      <c r="G14" s="36" t="s">
        <v>15</v>
      </c>
      <c r="H14" s="39"/>
      <c r="I14" s="60"/>
      <c r="J14" s="61"/>
    </row>
    <row r="15" spans="1:10" x14ac:dyDescent="0.25">
      <c r="A15" s="21"/>
      <c r="B15" s="78" t="s">
        <v>42</v>
      </c>
      <c r="C15" s="78"/>
      <c r="D15" s="78"/>
      <c r="E15" s="78"/>
      <c r="F15" s="78"/>
      <c r="G15" s="78"/>
      <c r="H15" s="78"/>
      <c r="I15" s="78"/>
      <c r="J15" s="79"/>
    </row>
    <row r="16" spans="1:10" x14ac:dyDescent="0.25">
      <c r="A16" s="30">
        <v>1</v>
      </c>
      <c r="B16" s="31">
        <v>201</v>
      </c>
      <c r="C16" s="31">
        <v>36</v>
      </c>
      <c r="D16" s="32" t="s">
        <v>43</v>
      </c>
      <c r="E16" s="32" t="s">
        <v>44</v>
      </c>
      <c r="F16" s="32" t="s">
        <v>45</v>
      </c>
      <c r="G16" s="32" t="s">
        <v>26</v>
      </c>
      <c r="H16" s="83">
        <v>30000</v>
      </c>
      <c r="I16" s="58"/>
      <c r="J16" s="59"/>
    </row>
    <row r="17" spans="1:10" ht="28" x14ac:dyDescent="0.25">
      <c r="A17" s="30">
        <v>2</v>
      </c>
      <c r="B17" s="31">
        <v>202</v>
      </c>
      <c r="C17" s="31">
        <v>36</v>
      </c>
      <c r="D17" s="32" t="s">
        <v>46</v>
      </c>
      <c r="E17" s="40" t="s">
        <v>47</v>
      </c>
      <c r="F17" s="32" t="s">
        <v>45</v>
      </c>
      <c r="G17" s="32" t="s">
        <v>26</v>
      </c>
      <c r="H17" s="83"/>
      <c r="I17" s="58"/>
      <c r="J17" s="59"/>
    </row>
    <row r="18" spans="1:10" x14ac:dyDescent="0.25">
      <c r="A18" s="30">
        <v>3</v>
      </c>
      <c r="B18" s="80">
        <v>203</v>
      </c>
      <c r="C18" s="31">
        <v>54</v>
      </c>
      <c r="D18" s="32" t="s">
        <v>48</v>
      </c>
      <c r="E18" s="32" t="s">
        <v>49</v>
      </c>
      <c r="F18" s="32" t="s">
        <v>45</v>
      </c>
      <c r="G18" s="32" t="s">
        <v>26</v>
      </c>
      <c r="H18" s="83"/>
      <c r="I18" s="58"/>
      <c r="J18" s="59"/>
    </row>
    <row r="19" spans="1:10" x14ac:dyDescent="0.25">
      <c r="A19" s="30">
        <v>4</v>
      </c>
      <c r="B19" s="80"/>
      <c r="C19" s="31">
        <v>54</v>
      </c>
      <c r="D19" s="32" t="s">
        <v>50</v>
      </c>
      <c r="E19" s="32" t="s">
        <v>51</v>
      </c>
      <c r="F19" s="32" t="s">
        <v>45</v>
      </c>
      <c r="G19" s="32" t="s">
        <v>26</v>
      </c>
      <c r="H19" s="83"/>
      <c r="I19" s="58"/>
      <c r="J19" s="59"/>
    </row>
    <row r="20" spans="1:10" x14ac:dyDescent="0.25">
      <c r="A20" s="26"/>
      <c r="B20" s="4"/>
      <c r="C20" s="4"/>
      <c r="D20" s="27"/>
      <c r="E20" s="27"/>
      <c r="F20" s="27"/>
      <c r="G20" s="27"/>
      <c r="H20" s="29"/>
      <c r="I20" s="56"/>
      <c r="J20" s="57"/>
    </row>
    <row r="21" spans="1:10" x14ac:dyDescent="0.25">
      <c r="A21" s="26">
        <v>5</v>
      </c>
      <c r="B21" s="4" t="s">
        <v>52</v>
      </c>
      <c r="C21" s="4">
        <v>13.35</v>
      </c>
      <c r="D21" s="27" t="s">
        <v>53</v>
      </c>
      <c r="E21" s="27" t="s">
        <v>19</v>
      </c>
      <c r="F21" s="28" t="s">
        <v>14</v>
      </c>
      <c r="G21" s="4" t="s">
        <v>15</v>
      </c>
      <c r="H21" s="29"/>
      <c r="I21" s="56"/>
      <c r="J21" s="57"/>
    </row>
    <row r="22" spans="1:10" x14ac:dyDescent="0.25">
      <c r="A22" s="30">
        <v>6</v>
      </c>
      <c r="B22" s="31" t="s">
        <v>54</v>
      </c>
      <c r="C22" s="31">
        <v>27</v>
      </c>
      <c r="D22" s="32" t="s">
        <v>43</v>
      </c>
      <c r="E22" s="32" t="s">
        <v>44</v>
      </c>
      <c r="F22" s="32" t="s">
        <v>55</v>
      </c>
      <c r="G22" s="31" t="s">
        <v>37</v>
      </c>
      <c r="H22" s="34">
        <v>1000</v>
      </c>
      <c r="I22" s="58"/>
      <c r="J22" s="59"/>
    </row>
    <row r="23" spans="1:10" x14ac:dyDescent="0.25">
      <c r="A23" s="30">
        <v>7</v>
      </c>
      <c r="B23" s="31" t="s">
        <v>56</v>
      </c>
      <c r="C23" s="31">
        <v>27</v>
      </c>
      <c r="D23" s="32" t="s">
        <v>43</v>
      </c>
      <c r="E23" s="32" t="s">
        <v>44</v>
      </c>
      <c r="F23" s="32" t="s">
        <v>57</v>
      </c>
      <c r="G23" s="31" t="s">
        <v>58</v>
      </c>
      <c r="H23" s="34">
        <v>5000</v>
      </c>
      <c r="I23" s="58"/>
      <c r="J23" s="59"/>
    </row>
    <row r="24" spans="1:10" x14ac:dyDescent="0.25">
      <c r="A24" s="30">
        <v>8</v>
      </c>
      <c r="B24" s="31" t="s">
        <v>59</v>
      </c>
      <c r="C24" s="31">
        <v>27</v>
      </c>
      <c r="D24" s="32" t="s">
        <v>43</v>
      </c>
      <c r="E24" s="32" t="s">
        <v>44</v>
      </c>
      <c r="F24" s="32" t="s">
        <v>60</v>
      </c>
      <c r="G24" s="82" t="s">
        <v>26</v>
      </c>
      <c r="H24" s="83">
        <v>20000</v>
      </c>
      <c r="I24" s="58"/>
      <c r="J24" s="59"/>
    </row>
    <row r="25" spans="1:10" ht="28" x14ac:dyDescent="0.25">
      <c r="A25" s="30">
        <v>9</v>
      </c>
      <c r="B25" s="31" t="s">
        <v>61</v>
      </c>
      <c r="C25" s="31">
        <v>94.5</v>
      </c>
      <c r="D25" s="32" t="s">
        <v>62</v>
      </c>
      <c r="E25" s="32" t="s">
        <v>17</v>
      </c>
      <c r="F25" s="40" t="s">
        <v>63</v>
      </c>
      <c r="G25" s="82"/>
      <c r="H25" s="83"/>
      <c r="I25" s="58"/>
      <c r="J25" s="59"/>
    </row>
    <row r="26" spans="1:10" x14ac:dyDescent="0.25">
      <c r="A26" s="35"/>
      <c r="B26" s="36"/>
      <c r="C26" s="36"/>
      <c r="D26" s="37"/>
      <c r="E26" s="37"/>
      <c r="F26" s="37"/>
      <c r="G26" s="36"/>
      <c r="H26" s="39"/>
      <c r="I26" s="60"/>
      <c r="J26" s="61"/>
    </row>
    <row r="27" spans="1:10" x14ac:dyDescent="0.25">
      <c r="A27" s="21"/>
      <c r="B27" s="78" t="s">
        <v>64</v>
      </c>
      <c r="C27" s="78"/>
      <c r="D27" s="78"/>
      <c r="E27" s="78"/>
      <c r="F27" s="78"/>
      <c r="G27" s="78"/>
      <c r="H27" s="78"/>
      <c r="I27" s="78"/>
      <c r="J27" s="79"/>
    </row>
    <row r="28" spans="1:10" x14ac:dyDescent="0.25">
      <c r="A28" s="26">
        <v>1</v>
      </c>
      <c r="B28" s="4">
        <v>301</v>
      </c>
      <c r="C28" s="4">
        <v>36</v>
      </c>
      <c r="D28" s="27" t="s">
        <v>43</v>
      </c>
      <c r="E28" s="27" t="s">
        <v>19</v>
      </c>
      <c r="F28" s="28" t="s">
        <v>14</v>
      </c>
      <c r="G28" s="4" t="s">
        <v>15</v>
      </c>
      <c r="H28" s="29"/>
      <c r="I28" s="56"/>
      <c r="J28" s="57"/>
    </row>
    <row r="29" spans="1:10" x14ac:dyDescent="0.25">
      <c r="A29" s="26">
        <v>2</v>
      </c>
      <c r="B29" s="4">
        <v>302</v>
      </c>
      <c r="C29" s="4">
        <v>36</v>
      </c>
      <c r="D29" s="27" t="s">
        <v>65</v>
      </c>
      <c r="E29" s="27" t="s">
        <v>19</v>
      </c>
      <c r="F29" s="28" t="s">
        <v>14</v>
      </c>
      <c r="G29" s="4" t="s">
        <v>15</v>
      </c>
      <c r="H29" s="29"/>
      <c r="I29" s="56"/>
      <c r="J29" s="57"/>
    </row>
    <row r="30" spans="1:10" ht="13.5" customHeight="1" x14ac:dyDescent="0.25">
      <c r="A30" s="26">
        <v>3</v>
      </c>
      <c r="B30" s="4">
        <v>303</v>
      </c>
      <c r="C30" s="4">
        <v>36</v>
      </c>
      <c r="D30" s="27" t="s">
        <v>66</v>
      </c>
      <c r="E30" s="27" t="s">
        <v>19</v>
      </c>
      <c r="F30" s="28" t="s">
        <v>14</v>
      </c>
      <c r="G30" s="4" t="s">
        <v>15</v>
      </c>
      <c r="H30" s="29"/>
      <c r="I30" s="56"/>
      <c r="J30" s="57"/>
    </row>
    <row r="31" spans="1:10" x14ac:dyDescent="0.25">
      <c r="A31" s="26">
        <v>4</v>
      </c>
      <c r="B31" s="4">
        <v>305</v>
      </c>
      <c r="C31" s="4">
        <v>36</v>
      </c>
      <c r="D31" s="27" t="s">
        <v>67</v>
      </c>
      <c r="E31" s="27" t="s">
        <v>19</v>
      </c>
      <c r="F31" s="28" t="s">
        <v>14</v>
      </c>
      <c r="G31" s="4" t="s">
        <v>15</v>
      </c>
      <c r="H31" s="29"/>
      <c r="I31" s="56"/>
      <c r="J31" s="57"/>
    </row>
    <row r="32" spans="1:10" x14ac:dyDescent="0.25">
      <c r="A32" s="26"/>
      <c r="B32" s="4"/>
      <c r="C32" s="4"/>
      <c r="D32" s="27"/>
      <c r="E32" s="27"/>
      <c r="F32" s="28"/>
      <c r="G32" s="4"/>
      <c r="H32" s="29"/>
      <c r="I32" s="56"/>
      <c r="J32" s="57"/>
    </row>
    <row r="33" spans="1:10" ht="42" x14ac:dyDescent="0.25">
      <c r="A33" s="30">
        <v>5</v>
      </c>
      <c r="B33" s="31" t="s">
        <v>68</v>
      </c>
      <c r="C33" s="31">
        <v>405</v>
      </c>
      <c r="D33" s="32" t="s">
        <v>69</v>
      </c>
      <c r="E33" s="32" t="s">
        <v>70</v>
      </c>
      <c r="F33" s="32" t="s">
        <v>71</v>
      </c>
      <c r="G33" s="32" t="s">
        <v>26</v>
      </c>
      <c r="H33" s="34">
        <v>200000</v>
      </c>
      <c r="I33" s="58">
        <v>2000000</v>
      </c>
      <c r="J33" s="62" t="s">
        <v>72</v>
      </c>
    </row>
    <row r="34" spans="1:10" ht="30" x14ac:dyDescent="0.25">
      <c r="A34" s="30">
        <v>6</v>
      </c>
      <c r="B34" s="31" t="s">
        <v>73</v>
      </c>
      <c r="C34" s="31">
        <v>405</v>
      </c>
      <c r="D34" s="41" t="s">
        <v>74</v>
      </c>
      <c r="E34" s="40" t="s">
        <v>75</v>
      </c>
      <c r="F34" s="32" t="s">
        <v>76</v>
      </c>
      <c r="G34" s="31" t="s">
        <v>15</v>
      </c>
      <c r="H34" s="34"/>
      <c r="I34" s="58">
        <v>150000</v>
      </c>
      <c r="J34" s="59" t="s">
        <v>77</v>
      </c>
    </row>
    <row r="35" spans="1:10" ht="42" x14ac:dyDescent="0.25">
      <c r="A35" s="30">
        <v>7</v>
      </c>
      <c r="B35" s="31" t="s">
        <v>78</v>
      </c>
      <c r="C35" s="31">
        <v>324</v>
      </c>
      <c r="D35" s="40" t="s">
        <v>79</v>
      </c>
      <c r="E35" s="40" t="s">
        <v>80</v>
      </c>
      <c r="F35" s="40" t="s">
        <v>81</v>
      </c>
      <c r="G35" s="31" t="s">
        <v>15</v>
      </c>
      <c r="H35" s="34"/>
      <c r="I35" s="58">
        <v>150000</v>
      </c>
      <c r="J35" s="59" t="s">
        <v>77</v>
      </c>
    </row>
    <row r="36" spans="1:10" ht="15.5" x14ac:dyDescent="0.25">
      <c r="A36" s="26"/>
      <c r="B36" s="4"/>
      <c r="C36" s="4"/>
      <c r="D36" s="42"/>
      <c r="E36" s="27"/>
      <c r="F36" s="27"/>
      <c r="G36" s="4"/>
      <c r="H36" s="29"/>
      <c r="I36" s="56"/>
      <c r="J36" s="57"/>
    </row>
    <row r="37" spans="1:10" x14ac:dyDescent="0.25">
      <c r="A37" s="30">
        <v>8</v>
      </c>
      <c r="B37" s="31" t="s">
        <v>82</v>
      </c>
      <c r="C37" s="31">
        <v>30</v>
      </c>
      <c r="D37" s="33" t="s">
        <v>83</v>
      </c>
      <c r="E37" s="32" t="s">
        <v>49</v>
      </c>
      <c r="F37" s="32" t="s">
        <v>23</v>
      </c>
      <c r="G37" s="31" t="s">
        <v>15</v>
      </c>
      <c r="H37" s="34"/>
      <c r="I37" s="58"/>
      <c r="J37" s="59"/>
    </row>
    <row r="38" spans="1:10" x14ac:dyDescent="0.25">
      <c r="A38" s="26">
        <v>9</v>
      </c>
      <c r="B38" s="4" t="s">
        <v>84</v>
      </c>
      <c r="C38" s="4">
        <v>45</v>
      </c>
      <c r="D38" s="28" t="s">
        <v>85</v>
      </c>
      <c r="E38" s="27" t="s">
        <v>19</v>
      </c>
      <c r="F38" s="28" t="s">
        <v>14</v>
      </c>
      <c r="G38" s="4" t="s">
        <v>15</v>
      </c>
      <c r="H38" s="29"/>
      <c r="I38" s="56"/>
      <c r="J38" s="57"/>
    </row>
    <row r="39" spans="1:10" x14ac:dyDescent="0.25">
      <c r="A39" s="30">
        <v>10</v>
      </c>
      <c r="B39" s="31" t="s">
        <v>86</v>
      </c>
      <c r="C39" s="31">
        <v>30</v>
      </c>
      <c r="D39" s="33" t="s">
        <v>87</v>
      </c>
      <c r="E39" s="32" t="s">
        <v>49</v>
      </c>
      <c r="F39" s="32" t="s">
        <v>88</v>
      </c>
      <c r="G39" s="31" t="s">
        <v>15</v>
      </c>
      <c r="H39" s="34"/>
      <c r="I39" s="58"/>
      <c r="J39" s="59"/>
    </row>
    <row r="40" spans="1:10" x14ac:dyDescent="0.25">
      <c r="A40" s="30">
        <v>11</v>
      </c>
      <c r="B40" s="31" t="s">
        <v>89</v>
      </c>
      <c r="C40" s="31">
        <v>30</v>
      </c>
      <c r="D40" s="33" t="s">
        <v>90</v>
      </c>
      <c r="E40" s="32" t="s">
        <v>49</v>
      </c>
      <c r="F40" s="32" t="s">
        <v>91</v>
      </c>
      <c r="G40" s="31" t="s">
        <v>15</v>
      </c>
      <c r="H40" s="34"/>
      <c r="I40" s="58">
        <v>20000</v>
      </c>
      <c r="J40" s="59" t="s">
        <v>92</v>
      </c>
    </row>
    <row r="41" spans="1:10" x14ac:dyDescent="0.25">
      <c r="A41" s="30">
        <v>12</v>
      </c>
      <c r="B41" s="31" t="s">
        <v>93</v>
      </c>
      <c r="C41" s="31">
        <v>30</v>
      </c>
      <c r="D41" s="33" t="s">
        <v>91</v>
      </c>
      <c r="E41" s="32" t="s">
        <v>94</v>
      </c>
      <c r="F41" s="81" t="s">
        <v>50</v>
      </c>
      <c r="G41" s="80" t="s">
        <v>26</v>
      </c>
      <c r="H41" s="83">
        <v>20000</v>
      </c>
      <c r="I41" s="84">
        <v>50000</v>
      </c>
      <c r="J41" s="74" t="s">
        <v>95</v>
      </c>
    </row>
    <row r="42" spans="1:10" x14ac:dyDescent="0.25">
      <c r="A42" s="30">
        <v>14</v>
      </c>
      <c r="B42" s="31" t="s">
        <v>96</v>
      </c>
      <c r="C42" s="31">
        <v>30</v>
      </c>
      <c r="D42" s="33" t="s">
        <v>97</v>
      </c>
      <c r="E42" s="32" t="s">
        <v>98</v>
      </c>
      <c r="F42" s="81"/>
      <c r="G42" s="80"/>
      <c r="H42" s="83"/>
      <c r="I42" s="84"/>
      <c r="J42" s="74"/>
    </row>
    <row r="43" spans="1:10" x14ac:dyDescent="0.25">
      <c r="A43" s="35">
        <v>13</v>
      </c>
      <c r="B43" s="36" t="s">
        <v>99</v>
      </c>
      <c r="C43" s="36">
        <v>60</v>
      </c>
      <c r="D43" s="38" t="s">
        <v>100</v>
      </c>
      <c r="E43" s="37" t="s">
        <v>19</v>
      </c>
      <c r="F43" s="38" t="s">
        <v>14</v>
      </c>
      <c r="G43" s="36"/>
      <c r="H43" s="39"/>
      <c r="I43" s="60"/>
      <c r="J43" s="61"/>
    </row>
    <row r="44" spans="1:10" x14ac:dyDescent="0.25">
      <c r="A44" s="21"/>
      <c r="B44" s="78" t="s">
        <v>101</v>
      </c>
      <c r="C44" s="78"/>
      <c r="D44" s="78"/>
      <c r="E44" s="78"/>
      <c r="F44" s="78"/>
      <c r="G44" s="78"/>
      <c r="H44" s="78"/>
      <c r="I44" s="78"/>
      <c r="J44" s="79"/>
    </row>
    <row r="45" spans="1:10" x14ac:dyDescent="0.25">
      <c r="A45" s="26">
        <v>1</v>
      </c>
      <c r="B45" s="4">
        <v>401</v>
      </c>
      <c r="C45" s="4">
        <v>36</v>
      </c>
      <c r="D45" s="27" t="s">
        <v>43</v>
      </c>
      <c r="E45" s="27" t="s">
        <v>19</v>
      </c>
      <c r="F45" s="28" t="s">
        <v>14</v>
      </c>
      <c r="G45" s="4"/>
      <c r="H45" s="29"/>
      <c r="I45" s="56"/>
      <c r="J45" s="57"/>
    </row>
    <row r="46" spans="1:10" x14ac:dyDescent="0.25">
      <c r="A46" s="26">
        <v>2</v>
      </c>
      <c r="B46" s="4">
        <v>402</v>
      </c>
      <c r="C46" s="4">
        <v>36</v>
      </c>
      <c r="D46" s="27" t="s">
        <v>43</v>
      </c>
      <c r="E46" s="27" t="s">
        <v>19</v>
      </c>
      <c r="F46" s="28" t="s">
        <v>14</v>
      </c>
      <c r="G46" s="4"/>
      <c r="H46" s="29"/>
      <c r="I46" s="56"/>
      <c r="J46" s="57"/>
    </row>
    <row r="47" spans="1:10" x14ac:dyDescent="0.25">
      <c r="A47" s="26">
        <v>3</v>
      </c>
      <c r="B47" s="4">
        <v>403</v>
      </c>
      <c r="C47" s="4">
        <v>36</v>
      </c>
      <c r="D47" s="27" t="s">
        <v>43</v>
      </c>
      <c r="E47" s="27" t="s">
        <v>19</v>
      </c>
      <c r="F47" s="28" t="s">
        <v>14</v>
      </c>
      <c r="G47" s="4"/>
      <c r="H47" s="29"/>
      <c r="I47" s="56"/>
      <c r="J47" s="57"/>
    </row>
    <row r="48" spans="1:10" x14ac:dyDescent="0.25">
      <c r="A48" s="43">
        <v>4</v>
      </c>
      <c r="B48" s="44">
        <v>405</v>
      </c>
      <c r="C48" s="44">
        <v>36</v>
      </c>
      <c r="D48" s="45" t="s">
        <v>102</v>
      </c>
      <c r="E48" s="45" t="s">
        <v>103</v>
      </c>
      <c r="F48" s="46" t="s">
        <v>43</v>
      </c>
      <c r="G48" s="45" t="s">
        <v>104</v>
      </c>
      <c r="H48" s="47">
        <v>10000</v>
      </c>
      <c r="I48" s="63">
        <v>30000</v>
      </c>
      <c r="J48" s="64" t="s">
        <v>105</v>
      </c>
    </row>
    <row r="49" spans="1:10" x14ac:dyDescent="0.25">
      <c r="A49" s="48"/>
      <c r="B49" s="10"/>
      <c r="C49" s="10"/>
      <c r="D49" s="49"/>
      <c r="E49" s="49"/>
      <c r="F49" s="49"/>
      <c r="G49" s="10"/>
      <c r="H49" s="50"/>
      <c r="I49" s="65"/>
      <c r="J49" s="66"/>
    </row>
    <row r="50" spans="1:10" x14ac:dyDescent="0.25">
      <c r="A50" s="21"/>
      <c r="B50" s="22" t="s">
        <v>106</v>
      </c>
      <c r="C50" s="22"/>
      <c r="D50" s="23"/>
      <c r="E50" s="23"/>
      <c r="F50" s="23"/>
      <c r="G50" s="22"/>
      <c r="H50" s="25">
        <f>SUBTOTAL(9,H8,H9,H12,H16,H22,H23,H24,H33,H41,H48)</f>
        <v>392000</v>
      </c>
      <c r="I50" s="54">
        <f>SUBTOTAL(9,I33,I34,I35,I40,I41,I48)</f>
        <v>2400000</v>
      </c>
      <c r="J50" s="67"/>
    </row>
    <row r="51" spans="1:10" x14ac:dyDescent="0.25">
      <c r="A51" s="35"/>
      <c r="B51" s="36" t="s">
        <v>107</v>
      </c>
      <c r="C51" s="36"/>
      <c r="D51" s="37"/>
      <c r="E51" s="37"/>
      <c r="F51" s="37"/>
      <c r="G51" s="36"/>
      <c r="H51" s="39"/>
      <c r="I51" s="60"/>
      <c r="J51" s="68">
        <v>2792000</v>
      </c>
    </row>
    <row r="53" spans="1:10" x14ac:dyDescent="0.25">
      <c r="A53" s="51" t="s">
        <v>108</v>
      </c>
    </row>
    <row r="54" spans="1:10" x14ac:dyDescent="0.25">
      <c r="A54" s="51" t="s">
        <v>109</v>
      </c>
    </row>
    <row r="55" spans="1:10" x14ac:dyDescent="0.25">
      <c r="A55" s="51" t="s">
        <v>110</v>
      </c>
    </row>
  </sheetData>
  <mergeCells count="17">
    <mergeCell ref="B44:J44"/>
    <mergeCell ref="B18:B19"/>
    <mergeCell ref="F9:F10"/>
    <mergeCell ref="F41:F42"/>
    <mergeCell ref="G9:G10"/>
    <mergeCell ref="G24:G25"/>
    <mergeCell ref="G41:G42"/>
    <mergeCell ref="H9:H10"/>
    <mergeCell ref="H16:H19"/>
    <mergeCell ref="H24:H25"/>
    <mergeCell ref="H41:H42"/>
    <mergeCell ref="I41:I42"/>
    <mergeCell ref="J41:J42"/>
    <mergeCell ref="A1:J1"/>
    <mergeCell ref="B3:J3"/>
    <mergeCell ref="B15:J15"/>
    <mergeCell ref="B27:J27"/>
  </mergeCells>
  <phoneticPr fontId="1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zoomScale="85" zoomScaleNormal="85" workbookViewId="0">
      <selection activeCell="D3" sqref="D3"/>
    </sheetView>
  </sheetViews>
  <sheetFormatPr defaultColWidth="9" defaultRowHeight="14" x14ac:dyDescent="0.25"/>
  <cols>
    <col min="1" max="1" width="7.08984375" customWidth="1"/>
    <col min="2" max="2" width="11.453125" style="1" customWidth="1"/>
    <col min="3" max="3" width="9" customWidth="1"/>
    <col min="4" max="4" width="55.453125" customWidth="1"/>
    <col min="5" max="5" width="68.6328125" customWidth="1"/>
  </cols>
  <sheetData>
    <row r="1" spans="1:5" ht="21" x14ac:dyDescent="0.25">
      <c r="A1" s="85" t="s">
        <v>111</v>
      </c>
      <c r="B1" s="85"/>
      <c r="C1" s="85"/>
      <c r="D1" s="85"/>
      <c r="E1" s="85"/>
    </row>
    <row r="2" spans="1:5" ht="27" customHeight="1" x14ac:dyDescent="0.25">
      <c r="A2" s="12" t="s">
        <v>112</v>
      </c>
      <c r="B2" s="13" t="s">
        <v>113</v>
      </c>
      <c r="C2" s="13" t="s">
        <v>114</v>
      </c>
      <c r="D2" s="12" t="s">
        <v>115</v>
      </c>
      <c r="E2" s="12" t="s">
        <v>116</v>
      </c>
    </row>
    <row r="3" spans="1:5" ht="126" x14ac:dyDescent="0.25">
      <c r="A3" s="4">
        <v>1</v>
      </c>
      <c r="B3" s="3" t="s">
        <v>117</v>
      </c>
      <c r="C3" s="3">
        <v>216</v>
      </c>
      <c r="D3" s="5" t="s">
        <v>118</v>
      </c>
      <c r="E3" s="5" t="s">
        <v>119</v>
      </c>
    </row>
    <row r="4" spans="1:5" ht="87.65" customHeight="1" x14ac:dyDescent="0.25">
      <c r="A4" s="4">
        <v>2</v>
      </c>
      <c r="B4" s="3" t="s">
        <v>120</v>
      </c>
      <c r="C4" s="4">
        <v>282</v>
      </c>
      <c r="D4" s="5" t="s">
        <v>121</v>
      </c>
      <c r="E4" s="5" t="s">
        <v>122</v>
      </c>
    </row>
    <row r="5" spans="1:5" ht="114.65" customHeight="1" x14ac:dyDescent="0.25">
      <c r="A5" s="4">
        <v>3</v>
      </c>
      <c r="B5" s="3" t="s">
        <v>123</v>
      </c>
      <c r="C5" s="4">
        <v>210</v>
      </c>
      <c r="D5" s="5" t="s">
        <v>124</v>
      </c>
      <c r="E5" s="5" t="s">
        <v>125</v>
      </c>
    </row>
    <row r="6" spans="1:5" ht="56" x14ac:dyDescent="0.25">
      <c r="A6" s="4">
        <v>4</v>
      </c>
      <c r="B6" s="3" t="s">
        <v>126</v>
      </c>
      <c r="C6" s="4">
        <v>271</v>
      </c>
      <c r="D6" s="5" t="s">
        <v>127</v>
      </c>
      <c r="E6" s="5" t="s">
        <v>128</v>
      </c>
    </row>
    <row r="7" spans="1:5" x14ac:dyDescent="0.25">
      <c r="A7" s="8"/>
    </row>
  </sheetData>
  <mergeCells count="1">
    <mergeCell ref="A1:E1"/>
  </mergeCells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5"/>
  <sheetViews>
    <sheetView workbookViewId="0">
      <selection activeCell="D14" sqref="D14"/>
    </sheetView>
  </sheetViews>
  <sheetFormatPr defaultColWidth="9" defaultRowHeight="14" x14ac:dyDescent="0.25"/>
  <cols>
    <col min="1" max="1" width="3.90625" customWidth="1"/>
    <col min="2" max="2" width="7.7265625" customWidth="1"/>
    <col min="3" max="3" width="13.453125" customWidth="1"/>
    <col min="4" max="4" width="32.08984375" customWidth="1"/>
    <col min="5" max="5" width="15.90625" customWidth="1"/>
    <col min="6" max="6" width="20.7265625" customWidth="1"/>
  </cols>
  <sheetData>
    <row r="1" spans="2:5" x14ac:dyDescent="0.25">
      <c r="B1" s="86" t="s">
        <v>129</v>
      </c>
      <c r="C1" s="86"/>
      <c r="D1" s="86"/>
      <c r="E1" s="86"/>
    </row>
    <row r="2" spans="2:5" x14ac:dyDescent="0.25">
      <c r="B2" s="9" t="s">
        <v>1</v>
      </c>
      <c r="C2" s="9" t="s">
        <v>130</v>
      </c>
      <c r="D2" s="9" t="s">
        <v>131</v>
      </c>
      <c r="E2" s="9" t="s">
        <v>132</v>
      </c>
    </row>
    <row r="3" spans="2:5" x14ac:dyDescent="0.25">
      <c r="B3" s="4">
        <v>1</v>
      </c>
      <c r="C3" s="90" t="s">
        <v>133</v>
      </c>
      <c r="D3" s="4" t="s">
        <v>134</v>
      </c>
      <c r="E3" s="4">
        <v>24</v>
      </c>
    </row>
    <row r="4" spans="2:5" x14ac:dyDescent="0.25">
      <c r="B4" s="4">
        <v>2</v>
      </c>
      <c r="C4" s="91"/>
      <c r="D4" s="4" t="s">
        <v>135</v>
      </c>
      <c r="E4" s="4">
        <v>21</v>
      </c>
    </row>
    <row r="5" spans="2:5" x14ac:dyDescent="0.25">
      <c r="B5" s="4">
        <v>3</v>
      </c>
      <c r="C5" s="91"/>
      <c r="D5" s="4" t="s">
        <v>136</v>
      </c>
      <c r="E5" s="4">
        <v>21</v>
      </c>
    </row>
    <row r="6" spans="2:5" x14ac:dyDescent="0.25">
      <c r="B6" s="4">
        <v>4</v>
      </c>
      <c r="C6" s="92"/>
      <c r="D6" s="4" t="s">
        <v>137</v>
      </c>
      <c r="E6" s="4">
        <v>21</v>
      </c>
    </row>
    <row r="7" spans="2:5" x14ac:dyDescent="0.25">
      <c r="B7" s="4">
        <v>5</v>
      </c>
      <c r="C7" s="4" t="s">
        <v>138</v>
      </c>
      <c r="D7" s="4" t="s">
        <v>139</v>
      </c>
      <c r="E7" s="4">
        <v>42</v>
      </c>
    </row>
    <row r="8" spans="2:5" x14ac:dyDescent="0.25">
      <c r="B8" s="4">
        <v>6</v>
      </c>
      <c r="C8" s="90" t="s">
        <v>140</v>
      </c>
      <c r="D8" s="4" t="s">
        <v>141</v>
      </c>
      <c r="E8" s="4">
        <v>21</v>
      </c>
    </row>
    <row r="9" spans="2:5" x14ac:dyDescent="0.25">
      <c r="B9" s="4">
        <v>7</v>
      </c>
      <c r="C9" s="91"/>
      <c r="D9" s="4" t="s">
        <v>43</v>
      </c>
      <c r="E9" s="4">
        <v>24</v>
      </c>
    </row>
    <row r="10" spans="2:5" x14ac:dyDescent="0.25">
      <c r="B10" s="4">
        <v>8</v>
      </c>
      <c r="C10" s="91"/>
      <c r="D10" s="4" t="s">
        <v>142</v>
      </c>
      <c r="E10" s="4">
        <v>24</v>
      </c>
    </row>
    <row r="11" spans="2:5" x14ac:dyDescent="0.25">
      <c r="B11" s="4">
        <v>9</v>
      </c>
      <c r="C11" s="91"/>
      <c r="D11" s="4" t="s">
        <v>143</v>
      </c>
      <c r="E11" s="4">
        <v>21</v>
      </c>
    </row>
    <row r="12" spans="2:5" x14ac:dyDescent="0.25">
      <c r="B12" s="4">
        <v>10</v>
      </c>
      <c r="C12" s="91"/>
      <c r="D12" s="4" t="s">
        <v>144</v>
      </c>
      <c r="E12" s="4">
        <v>24</v>
      </c>
    </row>
    <row r="13" spans="2:5" x14ac:dyDescent="0.25">
      <c r="B13" s="4">
        <v>11</v>
      </c>
      <c r="C13" s="92"/>
      <c r="D13" s="4" t="s">
        <v>145</v>
      </c>
      <c r="E13" s="4">
        <v>24</v>
      </c>
    </row>
    <row r="14" spans="2:5" x14ac:dyDescent="0.25">
      <c r="B14" s="4">
        <v>12</v>
      </c>
      <c r="C14" s="4"/>
      <c r="D14" s="4" t="s">
        <v>146</v>
      </c>
      <c r="E14" s="4">
        <v>18</v>
      </c>
    </row>
    <row r="15" spans="2:5" x14ac:dyDescent="0.25">
      <c r="B15" s="87" t="s">
        <v>147</v>
      </c>
      <c r="C15" s="88"/>
      <c r="D15" s="89"/>
      <c r="E15" s="11">
        <f>SUM(E3:E14)</f>
        <v>285</v>
      </c>
    </row>
  </sheetData>
  <mergeCells count="4">
    <mergeCell ref="B1:E1"/>
    <mergeCell ref="B15:D15"/>
    <mergeCell ref="C3:C6"/>
    <mergeCell ref="C8:C13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zoomScale="85" zoomScaleNormal="85" workbookViewId="0">
      <pane ySplit="3" topLeftCell="A7" activePane="bottomLeft" state="frozen"/>
      <selection pane="bottomLeft" activeCell="A6" sqref="A6:D14"/>
    </sheetView>
  </sheetViews>
  <sheetFormatPr defaultColWidth="8.90625" defaultRowHeight="14" x14ac:dyDescent="0.25"/>
  <cols>
    <col min="1" max="1" width="8.7265625" style="1" customWidth="1"/>
    <col min="2" max="2" width="5" style="1" customWidth="1"/>
    <col min="3" max="3" width="12.453125" style="1" customWidth="1"/>
    <col min="4" max="4" width="14.36328125" style="1" customWidth="1"/>
    <col min="5" max="5" width="8.90625" style="1"/>
    <col min="6" max="6" width="14.6328125" style="1" customWidth="1"/>
    <col min="7" max="7" width="11.6328125" style="1" customWidth="1"/>
    <col min="8" max="8" width="8.90625" style="1"/>
    <col min="9" max="9" width="12.90625" style="1" customWidth="1"/>
    <col min="10" max="10" width="15.453125" style="1" customWidth="1"/>
    <col min="11" max="11" width="9" style="1" customWidth="1"/>
    <col min="12" max="12" width="10.36328125" style="1" customWidth="1"/>
    <col min="13" max="13" width="14.1796875" style="1" customWidth="1"/>
    <col min="14" max="16384" width="8.90625" style="1"/>
  </cols>
  <sheetData>
    <row r="1" spans="1:13" ht="21.65" customHeight="1" x14ac:dyDescent="0.25">
      <c r="A1" s="98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8" customHeight="1" x14ac:dyDescent="0.25"/>
    <row r="3" spans="1:13" ht="21.65" customHeight="1" x14ac:dyDescent="0.25">
      <c r="A3" s="3" t="s">
        <v>149</v>
      </c>
      <c r="B3" s="96" t="s">
        <v>150</v>
      </c>
      <c r="C3" s="96"/>
      <c r="D3" s="3" t="s">
        <v>151</v>
      </c>
      <c r="E3" s="96" t="s">
        <v>152</v>
      </c>
      <c r="F3" s="96"/>
      <c r="G3" s="96"/>
      <c r="H3" s="96" t="s">
        <v>153</v>
      </c>
      <c r="I3" s="96"/>
      <c r="J3" s="96"/>
      <c r="K3" s="96" t="s">
        <v>154</v>
      </c>
      <c r="L3" s="96"/>
      <c r="M3" s="96"/>
    </row>
    <row r="4" spans="1:13" ht="28" x14ac:dyDescent="0.25">
      <c r="A4" s="3" t="s">
        <v>155</v>
      </c>
      <c r="B4" s="96">
        <v>242</v>
      </c>
      <c r="C4" s="96"/>
      <c r="D4" s="3">
        <v>216</v>
      </c>
      <c r="E4" s="96">
        <v>282</v>
      </c>
      <c r="F4" s="96"/>
      <c r="G4" s="96"/>
      <c r="H4" s="96">
        <v>210</v>
      </c>
      <c r="I4" s="96"/>
      <c r="J4" s="96"/>
      <c r="K4" s="96">
        <v>271</v>
      </c>
      <c r="L4" s="96"/>
      <c r="M4" s="96"/>
    </row>
    <row r="5" spans="1:13" ht="28" x14ac:dyDescent="0.25">
      <c r="A5" s="3" t="s">
        <v>156</v>
      </c>
      <c r="B5" s="3" t="s">
        <v>157</v>
      </c>
      <c r="C5" s="3" t="s">
        <v>158</v>
      </c>
      <c r="D5" s="3" t="s">
        <v>159</v>
      </c>
      <c r="E5" s="3" t="s">
        <v>156</v>
      </c>
      <c r="F5" s="3" t="s">
        <v>158</v>
      </c>
      <c r="G5" s="3" t="s">
        <v>159</v>
      </c>
      <c r="H5" s="3" t="s">
        <v>156</v>
      </c>
      <c r="I5" s="3" t="s">
        <v>158</v>
      </c>
      <c r="J5" s="3" t="s">
        <v>159</v>
      </c>
      <c r="K5" s="3" t="s">
        <v>156</v>
      </c>
      <c r="L5" s="3" t="s">
        <v>158</v>
      </c>
      <c r="M5" s="3" t="s">
        <v>159</v>
      </c>
    </row>
    <row r="6" spans="1:13" ht="32" customHeight="1" x14ac:dyDescent="0.25">
      <c r="A6" s="96" t="s">
        <v>160</v>
      </c>
      <c r="B6" s="3">
        <v>101</v>
      </c>
      <c r="C6" s="3" t="s">
        <v>135</v>
      </c>
      <c r="D6" s="3" t="s">
        <v>141</v>
      </c>
      <c r="E6" s="96" t="s">
        <v>161</v>
      </c>
      <c r="F6" s="3" t="s">
        <v>162</v>
      </c>
      <c r="G6" s="96" t="s">
        <v>163</v>
      </c>
      <c r="H6" s="93" t="s">
        <v>164</v>
      </c>
      <c r="I6" s="3" t="s">
        <v>165</v>
      </c>
      <c r="J6" s="96" t="s">
        <v>166</v>
      </c>
      <c r="K6" s="93" t="s">
        <v>167</v>
      </c>
      <c r="L6" s="3" t="s">
        <v>43</v>
      </c>
      <c r="M6" s="96" t="s">
        <v>168</v>
      </c>
    </row>
    <row r="7" spans="1:13" ht="28.25" customHeight="1" x14ac:dyDescent="0.25">
      <c r="A7" s="96"/>
      <c r="B7" s="3">
        <v>102</v>
      </c>
      <c r="C7" s="3" t="s">
        <v>169</v>
      </c>
      <c r="D7" s="3" t="s">
        <v>169</v>
      </c>
      <c r="E7" s="96"/>
      <c r="F7" s="3" t="s">
        <v>170</v>
      </c>
      <c r="G7" s="96"/>
      <c r="H7" s="94"/>
      <c r="I7" s="3" t="s">
        <v>16</v>
      </c>
      <c r="J7" s="96"/>
      <c r="K7" s="94"/>
      <c r="L7" s="3" t="s">
        <v>171</v>
      </c>
      <c r="M7" s="96"/>
    </row>
    <row r="8" spans="1:13" ht="33" customHeight="1" x14ac:dyDescent="0.25">
      <c r="A8" s="96"/>
      <c r="B8" s="3">
        <v>201</v>
      </c>
      <c r="C8" s="3" t="s">
        <v>172</v>
      </c>
      <c r="D8" s="3" t="s">
        <v>144</v>
      </c>
      <c r="E8" s="96"/>
      <c r="F8" s="3" t="s">
        <v>173</v>
      </c>
      <c r="G8" s="96"/>
      <c r="H8" s="94"/>
      <c r="I8" s="3" t="s">
        <v>93</v>
      </c>
      <c r="J8" s="96"/>
      <c r="K8" s="94"/>
      <c r="L8" s="3" t="s">
        <v>48</v>
      </c>
      <c r="M8" s="96"/>
    </row>
    <row r="9" spans="1:13" ht="28" x14ac:dyDescent="0.25">
      <c r="A9" s="96"/>
      <c r="B9" s="3">
        <v>202</v>
      </c>
      <c r="C9" s="3" t="s">
        <v>43</v>
      </c>
      <c r="D9" s="3" t="s">
        <v>43</v>
      </c>
      <c r="E9" s="96"/>
      <c r="F9" s="3" t="s">
        <v>40</v>
      </c>
      <c r="G9" s="96"/>
      <c r="H9" s="94"/>
      <c r="I9" s="3" t="s">
        <v>96</v>
      </c>
      <c r="J9" s="96"/>
      <c r="K9" s="94"/>
      <c r="L9" s="3" t="s">
        <v>174</v>
      </c>
      <c r="M9" s="96"/>
    </row>
    <row r="10" spans="1:13" ht="34.25" customHeight="1" x14ac:dyDescent="0.25">
      <c r="A10" s="96"/>
      <c r="B10" s="3">
        <v>203</v>
      </c>
      <c r="C10" s="3" t="s">
        <v>141</v>
      </c>
      <c r="D10" s="3" t="s">
        <v>175</v>
      </c>
      <c r="E10" s="96" t="s">
        <v>176</v>
      </c>
      <c r="F10" s="3" t="s">
        <v>165</v>
      </c>
      <c r="G10" s="96" t="s">
        <v>177</v>
      </c>
      <c r="H10" s="94"/>
      <c r="I10" s="3" t="s">
        <v>82</v>
      </c>
      <c r="J10" s="93" t="s">
        <v>178</v>
      </c>
      <c r="K10" s="93" t="s">
        <v>179</v>
      </c>
      <c r="L10" s="3" t="s">
        <v>180</v>
      </c>
      <c r="M10" s="96" t="s">
        <v>181</v>
      </c>
    </row>
    <row r="11" spans="1:13" ht="32.4" customHeight="1" x14ac:dyDescent="0.25">
      <c r="A11" s="96"/>
      <c r="B11" s="3">
        <v>204</v>
      </c>
      <c r="C11" s="3" t="s">
        <v>182</v>
      </c>
      <c r="D11" s="3" t="s">
        <v>183</v>
      </c>
      <c r="E11" s="96"/>
      <c r="F11" s="3" t="s">
        <v>16</v>
      </c>
      <c r="G11" s="96"/>
      <c r="H11" s="94"/>
      <c r="I11" s="2" t="s">
        <v>184</v>
      </c>
      <c r="J11" s="94"/>
      <c r="K11" s="95"/>
      <c r="L11" s="2" t="s">
        <v>43</v>
      </c>
      <c r="M11" s="93"/>
    </row>
    <row r="12" spans="1:13" ht="29.4" customHeight="1" x14ac:dyDescent="0.25">
      <c r="A12" s="96"/>
      <c r="B12" s="96">
        <v>205</v>
      </c>
      <c r="C12" s="96" t="s">
        <v>139</v>
      </c>
      <c r="D12" s="3" t="s">
        <v>139</v>
      </c>
      <c r="E12" s="96"/>
      <c r="F12" s="3" t="s">
        <v>93</v>
      </c>
      <c r="G12" s="96"/>
      <c r="H12" s="6"/>
      <c r="I12" s="3"/>
      <c r="J12" s="6"/>
      <c r="K12" s="96" t="s">
        <v>185</v>
      </c>
      <c r="L12" s="96" t="s">
        <v>18</v>
      </c>
      <c r="M12" s="96" t="s">
        <v>186</v>
      </c>
    </row>
    <row r="13" spans="1:13" ht="28" x14ac:dyDescent="0.25">
      <c r="A13" s="96"/>
      <c r="B13" s="96"/>
      <c r="C13" s="96"/>
      <c r="D13" s="3" t="s">
        <v>187</v>
      </c>
      <c r="E13" s="96"/>
      <c r="F13" s="3" t="s">
        <v>96</v>
      </c>
      <c r="G13" s="96"/>
      <c r="H13" s="3"/>
      <c r="I13" s="3"/>
      <c r="J13" s="3"/>
      <c r="K13" s="96"/>
      <c r="L13" s="96"/>
      <c r="M13" s="96"/>
    </row>
    <row r="14" spans="1:13" ht="21" customHeight="1" x14ac:dyDescent="0.25">
      <c r="A14" s="96"/>
      <c r="B14" s="3">
        <v>206</v>
      </c>
      <c r="C14" s="3" t="s">
        <v>136</v>
      </c>
      <c r="D14" s="3" t="s">
        <v>136</v>
      </c>
      <c r="E14" s="96"/>
      <c r="F14" s="3" t="s">
        <v>82</v>
      </c>
      <c r="G14" s="96" t="s">
        <v>139</v>
      </c>
      <c r="H14" s="3"/>
      <c r="I14" s="3"/>
      <c r="J14" s="3"/>
    </row>
    <row r="15" spans="1:13" ht="28" x14ac:dyDescent="0.25">
      <c r="A15" s="2" t="s">
        <v>188</v>
      </c>
      <c r="B15" s="2">
        <v>404</v>
      </c>
      <c r="C15" s="2" t="s">
        <v>144</v>
      </c>
      <c r="D15" s="2"/>
      <c r="E15" s="93"/>
      <c r="F15" s="2" t="s">
        <v>184</v>
      </c>
      <c r="G15" s="93"/>
      <c r="H15" s="2"/>
      <c r="I15" s="2"/>
      <c r="J15" s="2"/>
    </row>
    <row r="16" spans="1:13" ht="33" customHeight="1" x14ac:dyDescent="0.25">
      <c r="A16" s="3" t="s">
        <v>189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3" customHeight="1" x14ac:dyDescent="0.25">
      <c r="A17" s="3" t="s">
        <v>115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3" customHeight="1" x14ac:dyDescent="0.25">
      <c r="A18" s="3" t="s">
        <v>116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27" customHeight="1" x14ac:dyDescent="0.25">
      <c r="A19" s="97" t="s">
        <v>190</v>
      </c>
      <c r="B19" s="97"/>
      <c r="C19" s="97"/>
      <c r="D19" s="97"/>
      <c r="E19" s="97"/>
      <c r="F19" s="97"/>
      <c r="M19" s="7"/>
    </row>
    <row r="20" spans="1:13" ht="23" customHeight="1" x14ac:dyDescent="0.25">
      <c r="J20" s="1" t="s">
        <v>191</v>
      </c>
      <c r="M20" s="7"/>
    </row>
    <row r="21" spans="1:13" ht="23" customHeight="1" x14ac:dyDescent="0.25">
      <c r="J21" s="1" t="s">
        <v>192</v>
      </c>
    </row>
  </sheetData>
  <mergeCells count="28">
    <mergeCell ref="A1:M1"/>
    <mergeCell ref="B3:C3"/>
    <mergeCell ref="E3:G3"/>
    <mergeCell ref="H3:J3"/>
    <mergeCell ref="K3:M3"/>
    <mergeCell ref="B4:C4"/>
    <mergeCell ref="E4:G4"/>
    <mergeCell ref="H4:J4"/>
    <mergeCell ref="K4:M4"/>
    <mergeCell ref="A19:F19"/>
    <mergeCell ref="A6:A14"/>
    <mergeCell ref="B12:B13"/>
    <mergeCell ref="C12:C13"/>
    <mergeCell ref="E6:E9"/>
    <mergeCell ref="E10:E15"/>
    <mergeCell ref="G6:G9"/>
    <mergeCell ref="G10:G13"/>
    <mergeCell ref="G14:G15"/>
    <mergeCell ref="H6:H11"/>
    <mergeCell ref="J6:J9"/>
    <mergeCell ref="J10:J11"/>
    <mergeCell ref="K6:K9"/>
    <mergeCell ref="K10:K11"/>
    <mergeCell ref="K12:K13"/>
    <mergeCell ref="L12:L13"/>
    <mergeCell ref="M6:M9"/>
    <mergeCell ref="M10:M11"/>
    <mergeCell ref="M12:M13"/>
  </mergeCells>
  <phoneticPr fontId="11" type="noConversion"/>
  <pageMargins left="0.22" right="0.17" top="0.43" bottom="0.43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1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activeCell="E8" sqref="E8"/>
    </sheetView>
  </sheetViews>
  <sheetFormatPr defaultColWidth="8.90625" defaultRowHeight="14" x14ac:dyDescent="0.25"/>
  <cols>
    <col min="1" max="1" width="11.36328125" style="1" customWidth="1"/>
    <col min="2" max="2" width="9.453125" style="1" customWidth="1"/>
    <col min="3" max="3" width="22.6328125" style="1" customWidth="1"/>
    <col min="4" max="4" width="29" style="1" customWidth="1"/>
    <col min="5" max="5" width="17.36328125" style="1" customWidth="1"/>
    <col min="6" max="6" width="10.7265625" style="1" customWidth="1"/>
    <col min="7" max="9" width="12.90625" style="1" customWidth="1"/>
    <col min="10" max="10" width="9" style="1" customWidth="1"/>
    <col min="11" max="11" width="12.6328125" style="1" customWidth="1"/>
    <col min="12" max="12" width="21.54296875" style="1" customWidth="1"/>
    <col min="13" max="13" width="14.08984375" style="1" customWidth="1"/>
    <col min="14" max="16384" width="8.90625" style="1"/>
  </cols>
  <sheetData>
    <row r="1" spans="1:12" ht="30.5" customHeight="1" x14ac:dyDescent="0.25">
      <c r="A1" s="102" t="s">
        <v>231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1:12" ht="45.5" customHeight="1" x14ac:dyDescent="0.25">
      <c r="A2" s="3" t="s">
        <v>156</v>
      </c>
      <c r="B2" s="3" t="s">
        <v>157</v>
      </c>
      <c r="C2" s="71" t="s">
        <v>159</v>
      </c>
      <c r="D2" s="71" t="s">
        <v>205</v>
      </c>
      <c r="E2" s="71" t="s">
        <v>193</v>
      </c>
      <c r="F2" s="71" t="s">
        <v>194</v>
      </c>
      <c r="G2" s="72" t="s">
        <v>195</v>
      </c>
      <c r="H2" s="99" t="s">
        <v>209</v>
      </c>
      <c r="I2" s="72" t="s">
        <v>196</v>
      </c>
      <c r="J2" s="72" t="s">
        <v>197</v>
      </c>
      <c r="K2" s="72" t="s">
        <v>198</v>
      </c>
      <c r="L2" s="73" t="s">
        <v>199</v>
      </c>
    </row>
    <row r="3" spans="1:12" ht="35.5" customHeight="1" x14ac:dyDescent="0.25">
      <c r="A3" s="100" t="s">
        <v>206</v>
      </c>
      <c r="B3" s="69">
        <v>1</v>
      </c>
      <c r="C3" s="69" t="s">
        <v>207</v>
      </c>
      <c r="D3" s="69" t="s">
        <v>222</v>
      </c>
      <c r="E3" s="3" t="s">
        <v>200</v>
      </c>
      <c r="F3" s="3" t="s">
        <v>201</v>
      </c>
      <c r="G3" s="69" t="s">
        <v>208</v>
      </c>
      <c r="H3" s="69" t="s">
        <v>226</v>
      </c>
      <c r="I3" s="4" t="s">
        <v>202</v>
      </c>
      <c r="J3" s="4" t="s">
        <v>202</v>
      </c>
      <c r="K3" s="3" t="s">
        <v>202</v>
      </c>
      <c r="L3" s="69" t="s">
        <v>232</v>
      </c>
    </row>
    <row r="4" spans="1:12" ht="35.5" customHeight="1" x14ac:dyDescent="0.25">
      <c r="A4" s="101"/>
      <c r="B4" s="3">
        <v>2</v>
      </c>
      <c r="C4" s="70" t="s">
        <v>219</v>
      </c>
      <c r="D4" s="69" t="s">
        <v>222</v>
      </c>
      <c r="E4" s="3" t="s">
        <v>200</v>
      </c>
      <c r="F4" s="3" t="s">
        <v>201</v>
      </c>
      <c r="G4" s="69" t="s">
        <v>208</v>
      </c>
      <c r="H4" s="69" t="s">
        <v>227</v>
      </c>
      <c r="I4" s="4" t="s">
        <v>202</v>
      </c>
      <c r="J4" s="4" t="s">
        <v>202</v>
      </c>
      <c r="K4" s="69" t="s">
        <v>204</v>
      </c>
      <c r="L4" s="69" t="s">
        <v>233</v>
      </c>
    </row>
    <row r="5" spans="1:12" ht="35.5" customHeight="1" x14ac:dyDescent="0.25">
      <c r="A5" s="101"/>
      <c r="B5" s="3">
        <v>3</v>
      </c>
      <c r="C5" s="70" t="s">
        <v>220</v>
      </c>
      <c r="D5" s="69" t="s">
        <v>223</v>
      </c>
      <c r="E5" s="69" t="s">
        <v>212</v>
      </c>
      <c r="F5" s="70" t="s">
        <v>204</v>
      </c>
      <c r="G5" s="69" t="s">
        <v>210</v>
      </c>
      <c r="H5" s="69" t="s">
        <v>234</v>
      </c>
      <c r="I5" s="4" t="s">
        <v>202</v>
      </c>
      <c r="J5" s="4" t="s">
        <v>202</v>
      </c>
      <c r="K5" s="3" t="s">
        <v>202</v>
      </c>
      <c r="L5" s="69" t="s">
        <v>217</v>
      </c>
    </row>
    <row r="6" spans="1:12" ht="35.5" customHeight="1" x14ac:dyDescent="0.25">
      <c r="A6" s="101"/>
      <c r="B6" s="3">
        <v>4</v>
      </c>
      <c r="C6" s="70" t="s">
        <v>221</v>
      </c>
      <c r="D6" s="69" t="s">
        <v>223</v>
      </c>
      <c r="E6" s="69" t="s">
        <v>212</v>
      </c>
      <c r="F6" s="70" t="s">
        <v>204</v>
      </c>
      <c r="G6" s="69" t="s">
        <v>211</v>
      </c>
      <c r="H6" s="69" t="s">
        <v>234</v>
      </c>
      <c r="I6" s="4" t="s">
        <v>202</v>
      </c>
      <c r="J6" s="4" t="s">
        <v>202</v>
      </c>
      <c r="K6" s="3" t="s">
        <v>202</v>
      </c>
      <c r="L6" s="69" t="s">
        <v>217</v>
      </c>
    </row>
    <row r="7" spans="1:12" ht="35.5" customHeight="1" x14ac:dyDescent="0.25">
      <c r="A7" s="101"/>
      <c r="B7" s="3">
        <v>5</v>
      </c>
      <c r="C7" s="70" t="s">
        <v>213</v>
      </c>
      <c r="D7" s="69" t="s">
        <v>224</v>
      </c>
      <c r="E7" s="3" t="s">
        <v>200</v>
      </c>
      <c r="F7" s="70" t="s">
        <v>204</v>
      </c>
      <c r="G7" s="69" t="s">
        <v>208</v>
      </c>
      <c r="H7" s="69" t="s">
        <v>228</v>
      </c>
      <c r="I7" s="3" t="s">
        <v>202</v>
      </c>
      <c r="J7" s="3" t="s">
        <v>202</v>
      </c>
      <c r="K7" s="3" t="s">
        <v>202</v>
      </c>
      <c r="L7" s="69" t="s">
        <v>217</v>
      </c>
    </row>
    <row r="8" spans="1:12" ht="35.5" customHeight="1" x14ac:dyDescent="0.25">
      <c r="A8" s="101"/>
      <c r="B8" s="3">
        <v>6</v>
      </c>
      <c r="C8" s="70" t="s">
        <v>214</v>
      </c>
      <c r="D8" s="69" t="s">
        <v>224</v>
      </c>
      <c r="E8" s="3" t="s">
        <v>200</v>
      </c>
      <c r="F8" s="3" t="s">
        <v>201</v>
      </c>
      <c r="G8" s="3" t="s">
        <v>202</v>
      </c>
      <c r="H8" s="69" t="s">
        <v>225</v>
      </c>
      <c r="I8" s="3" t="s">
        <v>202</v>
      </c>
      <c r="J8" s="3" t="s">
        <v>202</v>
      </c>
      <c r="K8" s="3" t="s">
        <v>201</v>
      </c>
      <c r="L8" s="3" t="s">
        <v>203</v>
      </c>
    </row>
    <row r="9" spans="1:12" ht="35.5" customHeight="1" x14ac:dyDescent="0.25">
      <c r="A9" s="101"/>
      <c r="B9" s="3">
        <v>7</v>
      </c>
      <c r="C9" s="70" t="s">
        <v>215</v>
      </c>
      <c r="D9" s="69" t="s">
        <v>224</v>
      </c>
      <c r="E9" s="3" t="s">
        <v>200</v>
      </c>
      <c r="F9" s="3" t="s">
        <v>201</v>
      </c>
      <c r="G9" s="3" t="s">
        <v>202</v>
      </c>
      <c r="H9" s="69" t="s">
        <v>229</v>
      </c>
      <c r="I9" s="3" t="s">
        <v>202</v>
      </c>
      <c r="J9" s="3" t="s">
        <v>202</v>
      </c>
      <c r="K9" s="3" t="s">
        <v>201</v>
      </c>
      <c r="L9" s="3" t="s">
        <v>203</v>
      </c>
    </row>
    <row r="10" spans="1:12" ht="35.5" customHeight="1" x14ac:dyDescent="0.25">
      <c r="A10" s="101"/>
      <c r="B10" s="3">
        <v>8</v>
      </c>
      <c r="C10" s="70" t="s">
        <v>216</v>
      </c>
      <c r="D10" s="69" t="s">
        <v>224</v>
      </c>
      <c r="E10" s="3" t="s">
        <v>200</v>
      </c>
      <c r="F10" s="3" t="s">
        <v>201</v>
      </c>
      <c r="G10" s="3" t="s">
        <v>202</v>
      </c>
      <c r="H10" s="69" t="s">
        <v>230</v>
      </c>
      <c r="I10" s="3" t="s">
        <v>202</v>
      </c>
      <c r="J10" s="3" t="s">
        <v>202</v>
      </c>
      <c r="K10" s="3" t="s">
        <v>201</v>
      </c>
      <c r="L10" s="3" t="s">
        <v>203</v>
      </c>
    </row>
    <row r="11" spans="1:12" ht="35.5" customHeight="1" x14ac:dyDescent="0.25">
      <c r="A11" s="101"/>
      <c r="B11" s="3">
        <v>9</v>
      </c>
      <c r="C11" s="70" t="s">
        <v>218</v>
      </c>
      <c r="D11" s="69" t="s">
        <v>224</v>
      </c>
      <c r="E11" s="3" t="s">
        <v>200</v>
      </c>
      <c r="F11" s="3" t="s">
        <v>201</v>
      </c>
      <c r="G11" s="3" t="s">
        <v>202</v>
      </c>
      <c r="H11" s="69" t="s">
        <v>227</v>
      </c>
      <c r="I11" s="3" t="s">
        <v>202</v>
      </c>
      <c r="J11" s="3" t="s">
        <v>202</v>
      </c>
      <c r="K11" s="3" t="s">
        <v>201</v>
      </c>
      <c r="L11" s="3" t="s">
        <v>203</v>
      </c>
    </row>
  </sheetData>
  <mergeCells count="2">
    <mergeCell ref="A1:L1"/>
    <mergeCell ref="A3:A11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1 总体方案</vt:lpstr>
      <vt:lpstr>2 需要面积</vt:lpstr>
      <vt:lpstr>3 具体布置设想</vt:lpstr>
      <vt:lpstr>彩色布车间改造需求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李晓雄</dc:creator>
  <cp:lastModifiedBy>锁柱 王</cp:lastModifiedBy>
  <cp:lastPrinted>2020-05-28T08:24:00Z</cp:lastPrinted>
  <dcterms:created xsi:type="dcterms:W3CDTF">2020-02-26T07:44:00Z</dcterms:created>
  <dcterms:modified xsi:type="dcterms:W3CDTF">2025-05-12T03:14:52Z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